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40" yWindow="1440" windowWidth="17320" windowHeight="22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<sst xmlns="http://schemas.openxmlformats.org/spreadsheetml/2006/main" count="33" uniqueCount="32">
  <si>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USD $</t>
  </si>
  <si>
    <t>MONTHLY TOTALS</t>
  </si>
  <si>
    <t>ANCHORSEAL Usage And Savings Calculator</t>
  </si>
  <si>
    <t xml:space="preserve">USD $ </t>
  </si>
  <si>
    <t>Cost of ANCHORSEAL in USD</t>
  </si>
  <si>
    <t xml:space="preserve"> BF</t>
  </si>
  <si>
    <t xml:space="preserve"> per MBF</t>
  </si>
  <si>
    <t>Log Production per Month</t>
  </si>
  <si>
    <t>Value of logs in USD</t>
  </si>
  <si>
    <t>Average Log Size (in inches)</t>
  </si>
  <si>
    <t>Diameter</t>
  </si>
  <si>
    <t>How Much Wood Can You Save With ANCHORSEAL?
What Is The Dollar Value Of the Extra Yield?</t>
  </si>
  <si>
    <t xml:space="preserve"> VALUE OF EXTRA YIELD per month</t>
  </si>
  <si>
    <t>For Logs -- using Doyle Log Rule</t>
  </si>
  <si>
    <t>Length</t>
  </si>
  <si>
    <t>due to end checking</t>
  </si>
  <si>
    <t>Press Return/Enter on your Keyboard</t>
  </si>
  <si>
    <t xml:space="preserve">Enter your numbers below </t>
  </si>
  <si>
    <t>(Tab to next space)</t>
  </si>
  <si>
    <t>BF per month</t>
  </si>
  <si>
    <t>From Increased Yield</t>
  </si>
  <si>
    <t>Scroll down to see results below.</t>
  </si>
  <si>
    <r>
      <t xml:space="preserve">For more information about ANCHORSEAL go to </t>
    </r>
    <r>
      <rPr>
        <u val="single"/>
        <sz val="10"/>
        <color indexed="8"/>
        <rFont val="Verdana"/>
        <family val="2"/>
      </rPr>
      <t>www.uccoatings.com</t>
    </r>
  </si>
  <si>
    <t xml:space="preserve">   If Normal Losses are reduced by</t>
  </si>
  <si>
    <t>BF additional</t>
  </si>
  <si>
    <t xml:space="preserve"> Cost of ANCHORSEAL to Protect . . .</t>
  </si>
  <si>
    <r>
      <t>BF</t>
    </r>
    <r>
      <rPr>
        <vertAlign val="superscript"/>
        <sz val="10"/>
        <rFont val="Arial Bold"/>
        <family val="0"/>
      </rPr>
      <t xml:space="preserve"> </t>
    </r>
    <r>
      <rPr>
        <sz val="10"/>
        <rFont val="Arial Bold"/>
        <family val="0"/>
      </rPr>
      <t>per month</t>
    </r>
  </si>
  <si>
    <t xml:space="preserve"> in.</t>
  </si>
  <si>
    <t xml:space="preserve"> /gal.</t>
  </si>
  <si>
    <r>
      <t xml:space="preserve">Normal Losses </t>
    </r>
    <r>
      <rPr>
        <i/>
        <sz val="10"/>
        <rFont val="Verdana"/>
        <family val="0"/>
      </rPr>
      <t>on each end</t>
    </r>
  </si>
  <si>
    <t xml:space="preserve"> Gallons of AS needed to Protect . . . .</t>
  </si>
  <si>
    <t>BENEFIT PER MONTH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</si>
</sst>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00_);\(#,##0.000\)"/>
    <numFmt numFmtId="172" formatCode="#,##0.0_);\(#,##0.0\)"/>
    <numFmt numFmtId="173" formatCode=";;;"/>
    <numFmt numFmtId="174" formatCode="0.0000"/>
    <numFmt numFmtId="175" formatCode="0.000"/>
    <numFmt numFmtId="176" formatCode="0.0"/>
    <numFmt numFmtId="177" formatCode="_(* #,##0.000_);_(* \(#,##0.000\);_(* &quot;-&quot;???_);_(@_)"/>
    <numFmt numFmtId="178" formatCode="#,##0.00_);\(#,##0.00\)"/>
    <numFmt numFmtId="179" formatCode="General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Arial Narrow Bold"/>
      <family val="0"/>
    </font>
    <font>
      <sz val="16"/>
      <color indexed="9"/>
      <name val="Arial Narrow Bold"/>
      <family val="0"/>
    </font>
    <font>
      <sz val="12"/>
      <name val="Arial Black"/>
      <family val="0"/>
    </font>
    <font>
      <sz val="10"/>
      <name val="Arial Bold"/>
      <family val="0"/>
    </font>
    <font>
      <sz val="10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Verdana"/>
      <family val="0"/>
    </font>
    <font>
      <u val="single"/>
      <sz val="10"/>
      <color indexed="8"/>
      <name val="Verdana"/>
      <family val="2"/>
    </font>
    <font>
      <i/>
      <sz val="9"/>
      <color indexed="10"/>
      <name val="Verdana"/>
      <family val="2"/>
    </font>
    <font>
      <sz val="10"/>
      <color indexed="17"/>
      <name val="Verdana"/>
      <family val="0"/>
    </font>
    <font>
      <b/>
      <sz val="10"/>
      <color indexed="17"/>
      <name val="Verdana"/>
      <family val="0"/>
    </font>
    <font>
      <b/>
      <sz val="9"/>
      <name val="Arial"/>
      <family val="2"/>
    </font>
    <font>
      <vertAlign val="superscript"/>
      <sz val="10"/>
      <name val="Arial Bold"/>
      <family val="0"/>
    </font>
    <font>
      <i/>
      <sz val="12"/>
      <color indexed="17"/>
      <name val="Arial Black"/>
      <family val="0"/>
    </font>
    <font>
      <sz val="12"/>
      <name val="Arial Bold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/>
    </xf>
    <xf numFmtId="0" fontId="9" fillId="4" borderId="0" xfId="0" applyFont="1" applyFill="1" applyAlignment="1">
      <alignment/>
    </xf>
    <xf numFmtId="0" fontId="0" fillId="0" borderId="0" xfId="0" applyAlignment="1">
      <alignment/>
    </xf>
    <xf numFmtId="9" fontId="0" fillId="0" borderId="0" xfId="21" applyFont="1" applyAlignment="1">
      <alignment/>
    </xf>
    <xf numFmtId="43" fontId="0" fillId="0" borderId="0" xfId="0" applyNumberFormat="1" applyAlignment="1">
      <alignment/>
    </xf>
    <xf numFmtId="0" fontId="12" fillId="3" borderId="0" xfId="0" applyFont="1" applyFill="1" applyAlignment="1">
      <alignment/>
    </xf>
    <xf numFmtId="173" fontId="12" fillId="3" borderId="0" xfId="0" applyNumberFormat="1" applyFont="1" applyFill="1" applyAlignment="1">
      <alignment/>
    </xf>
    <xf numFmtId="173" fontId="12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left"/>
    </xf>
    <xf numFmtId="0" fontId="12" fillId="4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173" fontId="12" fillId="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73" fontId="12" fillId="3" borderId="0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166" fontId="0" fillId="6" borderId="1" xfId="15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/>
    </xf>
    <xf numFmtId="168" fontId="0" fillId="6" borderId="1" xfId="17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horizont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44" fontId="0" fillId="6" borderId="1" xfId="17" applyFont="1" applyFill="1" applyBorder="1" applyAlignment="1" applyProtection="1">
      <alignment vertical="center"/>
      <protection locked="0"/>
    </xf>
    <xf numFmtId="0" fontId="16" fillId="3" borderId="0" xfId="0" applyFont="1" applyFill="1" applyAlignment="1">
      <alignment horizontal="right"/>
    </xf>
    <xf numFmtId="9" fontId="17" fillId="6" borderId="1" xfId="21" applyFont="1" applyFill="1" applyBorder="1" applyAlignment="1" applyProtection="1">
      <alignment horizontal="center"/>
      <protection locked="0"/>
    </xf>
    <xf numFmtId="166" fontId="1" fillId="5" borderId="1" xfId="15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39" fontId="18" fillId="6" borderId="1" xfId="0" applyNumberFormat="1" applyFont="1" applyFill="1" applyBorder="1" applyAlignment="1">
      <alignment horizontal="center" vertical="center"/>
    </xf>
    <xf numFmtId="37" fontId="18" fillId="6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/>
    </xf>
    <xf numFmtId="0" fontId="0" fillId="6" borderId="1" xfId="0" applyFont="1" applyFill="1" applyBorder="1" applyAlignment="1" applyProtection="1">
      <alignment horizontal="right" vertical="center" indent="1"/>
      <protection locked="0"/>
    </xf>
    <xf numFmtId="0" fontId="14" fillId="3" borderId="0" xfId="20" applyFont="1" applyFill="1" applyAlignment="1" applyProtection="1">
      <alignment horizontal="center"/>
      <protection/>
    </xf>
    <xf numFmtId="0" fontId="14" fillId="0" borderId="0" xfId="20" applyFont="1" applyAlignment="1" applyProtection="1">
      <alignment/>
      <protection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9" fontId="21" fillId="5" borderId="6" xfId="17" applyNumberFormat="1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coatings.com/Products/Anchorseal2" TargetMode="External" /><Relationship Id="rId2" Type="http://schemas.openxmlformats.org/officeDocument/2006/relationships/hyperlink" Target="http://www.uccoatings.com/Products/Anchorseal2" TargetMode="External" /><Relationship Id="rId3" Type="http://schemas.openxmlformats.org/officeDocument/2006/relationships/hyperlink" Target="http://www.uccoatings.com/Products/Anchorseal2" TargetMode="External" /><Relationship Id="rId4" Type="http://schemas.openxmlformats.org/officeDocument/2006/relationships/hyperlink" Target="http://www.uccoatings.com/Products/Anchorseal2" TargetMode="External" /><Relationship Id="rId5" Type="http://schemas.openxmlformats.org/officeDocument/2006/relationships/hyperlink" Target="http://www.uccoatings.com/Products/Anchorseal2" TargetMode="External" /><Relationship Id="rId6" Type="http://schemas.openxmlformats.org/officeDocument/2006/relationships/hyperlink" Target="http://www.uccoatings.com/Products/Anchorseal2" TargetMode="External" /><Relationship Id="rId7" Type="http://schemas.openxmlformats.org/officeDocument/2006/relationships/hyperlink" Target="http://www.uccoatings.com/Products/Anchorseal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="125" zoomScaleNormal="125" workbookViewId="0" topLeftCell="A1">
      <selection activeCell="C40" sqref="C40"/>
    </sheetView>
  </sheetViews>
  <sheetFormatPr defaultColWidth="11.00390625" defaultRowHeight="12.75"/>
  <cols>
    <col min="1" max="1" width="11.00390625" style="0" customWidth="1"/>
    <col min="2" max="2" width="11.625" style="0" customWidth="1"/>
    <col min="3" max="3" width="13.75390625" style="0" customWidth="1"/>
    <col min="4" max="4" width="13.625" style="0" customWidth="1"/>
    <col min="5" max="5" width="11.75390625" style="0" customWidth="1"/>
    <col min="6" max="6" width="12.875" style="0" customWidth="1"/>
  </cols>
  <sheetData>
    <row r="1" spans="1:6" ht="66.75" customHeight="1">
      <c r="A1" s="48" t="s">
        <v>11</v>
      </c>
      <c r="B1" s="49"/>
      <c r="C1" s="49"/>
      <c r="D1" s="49"/>
      <c r="E1" s="49"/>
      <c r="F1" s="49"/>
    </row>
    <row r="2" s="8" customFormat="1" ht="3" customHeight="1"/>
    <row r="3" spans="1:6" ht="18">
      <c r="A3" s="50" t="s">
        <v>2</v>
      </c>
      <c r="B3" s="50"/>
      <c r="C3" s="50"/>
      <c r="D3" s="50"/>
      <c r="E3" s="50"/>
      <c r="F3" s="50"/>
    </row>
    <row r="4" spans="1:6" ht="15">
      <c r="A4" s="51" t="s">
        <v>13</v>
      </c>
      <c r="B4" s="51"/>
      <c r="C4" s="51"/>
      <c r="D4" s="51"/>
      <c r="E4" s="51"/>
      <c r="F4" s="51"/>
    </row>
    <row r="5" spans="1:6" ht="7.5" customHeight="1">
      <c r="A5" s="52"/>
      <c r="B5" s="52"/>
      <c r="C5" s="52"/>
      <c r="D5" s="52"/>
      <c r="E5" s="52"/>
      <c r="F5" s="52"/>
    </row>
    <row r="6" spans="1:6" ht="10.5" customHeight="1">
      <c r="A6" s="53" t="s">
        <v>17</v>
      </c>
      <c r="B6" s="54"/>
      <c r="C6" s="54"/>
      <c r="D6" s="54"/>
      <c r="E6" s="54"/>
      <c r="F6" s="54"/>
    </row>
    <row r="7" spans="1:6" ht="12.75">
      <c r="A7" s="53" t="s">
        <v>18</v>
      </c>
      <c r="B7" s="54"/>
      <c r="C7" s="54"/>
      <c r="D7" s="54"/>
      <c r="E7" s="54"/>
      <c r="F7" s="54"/>
    </row>
    <row r="8" spans="1:6" ht="21" customHeight="1">
      <c r="A8" s="2"/>
      <c r="B8" s="2"/>
      <c r="C8" s="2"/>
      <c r="D8" s="2"/>
      <c r="E8" s="2"/>
      <c r="F8" s="2"/>
    </row>
    <row r="9" spans="1:6" s="22" customFormat="1" ht="18" customHeight="1">
      <c r="A9" s="19"/>
      <c r="B9" s="28" t="s">
        <v>7</v>
      </c>
      <c r="C9" s="28"/>
      <c r="D9" s="29">
        <v>250000</v>
      </c>
      <c r="E9" s="28" t="s">
        <v>5</v>
      </c>
      <c r="F9" s="21">
        <f>((C14-4)/4)^2*D14/12</f>
        <v>147</v>
      </c>
    </row>
    <row r="10" spans="1:6" ht="12.75">
      <c r="A10" s="2"/>
      <c r="B10" s="30"/>
      <c r="C10" s="30"/>
      <c r="D10" s="30"/>
      <c r="E10" s="30"/>
      <c r="F10" s="12">
        <f>+D9/F9</f>
        <v>1700.6802721088436</v>
      </c>
    </row>
    <row r="11" spans="1:6" s="22" customFormat="1" ht="18" customHeight="1">
      <c r="A11" s="19"/>
      <c r="B11" s="28" t="s">
        <v>8</v>
      </c>
      <c r="C11" s="28"/>
      <c r="D11" s="31">
        <v>350</v>
      </c>
      <c r="E11" s="28" t="s">
        <v>6</v>
      </c>
      <c r="F11" s="21">
        <f>3.1416*(C14/2)^2/144</f>
        <v>1.76715</v>
      </c>
    </row>
    <row r="12" spans="1:6" ht="30" customHeight="1">
      <c r="A12" s="2"/>
      <c r="B12" s="55" t="s">
        <v>9</v>
      </c>
      <c r="C12" s="55"/>
      <c r="D12" s="55"/>
      <c r="E12" s="56"/>
      <c r="F12" s="12">
        <f>+F11*2</f>
        <v>3.5343</v>
      </c>
    </row>
    <row r="13" spans="1:6" ht="12.75">
      <c r="A13" s="2"/>
      <c r="B13" s="32"/>
      <c r="C13" s="32" t="s">
        <v>10</v>
      </c>
      <c r="D13" s="32" t="s">
        <v>14</v>
      </c>
      <c r="E13" s="30"/>
      <c r="F13" s="12">
        <f>+F12*F10</f>
        <v>6010.714285714286</v>
      </c>
    </row>
    <row r="14" spans="1:6" s="22" customFormat="1" ht="18" customHeight="1">
      <c r="A14" s="19"/>
      <c r="B14" s="28"/>
      <c r="C14" s="33">
        <v>18</v>
      </c>
      <c r="D14" s="33">
        <v>144</v>
      </c>
      <c r="E14" s="28"/>
      <c r="F14" s="23"/>
    </row>
    <row r="15" spans="1:6" ht="12.75">
      <c r="A15" s="2"/>
      <c r="B15" s="30"/>
      <c r="C15" s="30"/>
      <c r="D15" s="30"/>
      <c r="E15" s="30"/>
      <c r="F15" s="13"/>
    </row>
    <row r="16" spans="1:6" ht="12.75">
      <c r="A16" s="2"/>
      <c r="B16" s="30"/>
      <c r="C16" s="30"/>
      <c r="D16" s="30"/>
      <c r="E16" s="30"/>
      <c r="F16" s="14"/>
    </row>
    <row r="17" spans="1:6" s="22" customFormat="1" ht="18" customHeight="1">
      <c r="A17" s="19"/>
      <c r="B17" s="28" t="s">
        <v>4</v>
      </c>
      <c r="C17" s="28"/>
      <c r="D17" s="34">
        <v>7</v>
      </c>
      <c r="E17" s="28" t="s">
        <v>28</v>
      </c>
      <c r="F17" s="20"/>
    </row>
    <row r="18" spans="1:8" ht="12.75">
      <c r="A18" s="2"/>
      <c r="B18" s="30"/>
      <c r="C18" s="30"/>
      <c r="D18" s="30"/>
      <c r="E18" s="30"/>
      <c r="F18" s="14"/>
      <c r="H18" s="9"/>
    </row>
    <row r="19" spans="1:8" ht="12.75">
      <c r="A19" s="2"/>
      <c r="B19" s="30" t="s">
        <v>29</v>
      </c>
      <c r="C19" s="30"/>
      <c r="D19" s="30"/>
      <c r="E19" s="30"/>
      <c r="F19" s="14"/>
      <c r="H19" s="10"/>
    </row>
    <row r="20" spans="1:8" s="22" customFormat="1" ht="12.75">
      <c r="A20" s="19"/>
      <c r="B20" s="28" t="s">
        <v>15</v>
      </c>
      <c r="C20" s="28"/>
      <c r="D20" s="43">
        <v>6</v>
      </c>
      <c r="E20" s="28" t="s">
        <v>27</v>
      </c>
      <c r="F20" s="20"/>
      <c r="H20" s="24"/>
    </row>
    <row r="21" spans="1:8" s="22" customFormat="1" ht="5.25" customHeight="1">
      <c r="A21" s="19"/>
      <c r="B21" s="28"/>
      <c r="C21" s="28"/>
      <c r="D21" s="28"/>
      <c r="E21" s="28"/>
      <c r="F21" s="20"/>
      <c r="H21" s="24"/>
    </row>
    <row r="22" spans="1:8" s="22" customFormat="1" ht="12.75">
      <c r="A22" s="19"/>
      <c r="B22" s="28"/>
      <c r="C22" s="35" t="s">
        <v>23</v>
      </c>
      <c r="D22" s="36">
        <v>0.9</v>
      </c>
      <c r="E22" s="28"/>
      <c r="F22" s="20"/>
      <c r="H22" s="24"/>
    </row>
    <row r="23" spans="1:6" ht="15.75" customHeight="1">
      <c r="A23" s="2"/>
      <c r="B23" s="11"/>
      <c r="C23" s="11"/>
      <c r="D23" s="11" t="s">
        <v>16</v>
      </c>
      <c r="E23" s="11"/>
      <c r="F23" s="11"/>
    </row>
    <row r="24" spans="1:6" ht="12.75">
      <c r="A24" s="2"/>
      <c r="B24" s="11"/>
      <c r="C24" s="11"/>
      <c r="D24" s="11" t="s">
        <v>21</v>
      </c>
      <c r="E24" s="11"/>
      <c r="F24" s="11"/>
    </row>
    <row r="25" spans="1:6" ht="12.75">
      <c r="A25" s="2"/>
      <c r="B25" s="11"/>
      <c r="C25" s="11"/>
      <c r="D25" s="11"/>
      <c r="E25" s="11"/>
      <c r="F25" s="11"/>
    </row>
    <row r="26" spans="1:6" ht="12.75">
      <c r="A26" s="2"/>
      <c r="B26" s="11"/>
      <c r="C26" s="11"/>
      <c r="D26" s="11"/>
      <c r="E26" s="11"/>
      <c r="F26" s="11"/>
    </row>
    <row r="27" spans="1:6" ht="12" customHeight="1">
      <c r="A27" s="2"/>
      <c r="B27" s="11"/>
      <c r="C27" s="11"/>
      <c r="D27" s="11"/>
      <c r="E27" s="11"/>
      <c r="F27" s="11"/>
    </row>
    <row r="28" ht="3" customHeight="1" hidden="1"/>
    <row r="29" spans="1:6" ht="15.75" customHeight="1">
      <c r="A29" s="3"/>
      <c r="B29" s="3"/>
      <c r="C29" s="7" t="s">
        <v>1</v>
      </c>
      <c r="D29" s="3"/>
      <c r="E29" s="3"/>
      <c r="F29" s="3"/>
    </row>
    <row r="30" spans="1:6" ht="12.75">
      <c r="A30" s="4"/>
      <c r="B30" s="4"/>
      <c r="C30" s="4"/>
      <c r="D30" s="4"/>
      <c r="E30" s="4"/>
      <c r="F30" s="4"/>
    </row>
    <row r="31" spans="1:6" s="22" customFormat="1" ht="18" customHeight="1">
      <c r="A31" s="25"/>
      <c r="B31" s="40">
        <f>ROUNDUP(+F13/100,-1)</f>
        <v>70</v>
      </c>
      <c r="C31" s="41" t="s">
        <v>30</v>
      </c>
      <c r="D31" s="26"/>
      <c r="E31" s="37">
        <f>D9</f>
        <v>250000</v>
      </c>
      <c r="F31" s="38" t="s">
        <v>26</v>
      </c>
    </row>
    <row r="32" spans="1:6" ht="15.75" customHeight="1">
      <c r="A32" s="5"/>
      <c r="B32" s="15"/>
      <c r="C32" s="42"/>
      <c r="D32" s="15"/>
      <c r="E32" s="16"/>
      <c r="F32" s="15"/>
    </row>
    <row r="33" spans="1:6" s="22" customFormat="1" ht="18" customHeight="1">
      <c r="A33" s="27" t="s">
        <v>0</v>
      </c>
      <c r="B33" s="39">
        <f>+B31*D17</f>
        <v>490</v>
      </c>
      <c r="C33" s="41" t="s">
        <v>25</v>
      </c>
      <c r="D33" s="26"/>
      <c r="E33" s="37">
        <f>D9</f>
        <v>250000</v>
      </c>
      <c r="F33" s="38" t="s">
        <v>19</v>
      </c>
    </row>
    <row r="34" spans="1:6" ht="15.75" customHeight="1">
      <c r="A34" s="6"/>
      <c r="B34" s="15"/>
      <c r="C34" s="42"/>
      <c r="D34" s="15"/>
      <c r="E34" s="15"/>
      <c r="F34" s="15"/>
    </row>
    <row r="35" spans="1:6" s="22" customFormat="1" ht="18" customHeight="1">
      <c r="A35" s="27" t="s">
        <v>0</v>
      </c>
      <c r="B35" s="39">
        <f>ROUND(+E35*D11/1000,0)</f>
        <v>6563</v>
      </c>
      <c r="C35" s="41" t="s">
        <v>12</v>
      </c>
      <c r="D35" s="26"/>
      <c r="E35" s="37">
        <f>(+(D20*2)/D14*D9)*D22</f>
        <v>18750</v>
      </c>
      <c r="F35" s="38" t="s">
        <v>24</v>
      </c>
    </row>
    <row r="36" spans="1:6" ht="12" customHeight="1">
      <c r="A36" s="5"/>
      <c r="B36" s="15"/>
      <c r="C36" s="15"/>
      <c r="D36" s="15"/>
      <c r="E36" s="15"/>
      <c r="F36" s="15"/>
    </row>
    <row r="37" spans="1:6" ht="10.5" customHeight="1">
      <c r="A37" s="3"/>
      <c r="B37" s="17"/>
      <c r="C37" s="17"/>
      <c r="D37" s="17"/>
      <c r="E37" s="17"/>
      <c r="F37" s="17"/>
    </row>
    <row r="38" spans="1:6" ht="10.5" customHeight="1">
      <c r="A38" s="1"/>
      <c r="B38" s="18"/>
      <c r="C38" s="18"/>
      <c r="D38" s="18"/>
      <c r="E38" s="18"/>
      <c r="F38" s="18"/>
    </row>
    <row r="39" spans="1:6" ht="18" customHeight="1">
      <c r="A39" s="1"/>
      <c r="B39" s="18"/>
      <c r="C39" s="57" t="s">
        <v>31</v>
      </c>
      <c r="D39" s="58"/>
      <c r="E39" s="18"/>
      <c r="F39" s="18"/>
    </row>
    <row r="40" spans="1:6" ht="22.5" customHeight="1">
      <c r="A40" s="1"/>
      <c r="B40" s="18"/>
      <c r="C40" s="60" t="s">
        <v>3</v>
      </c>
      <c r="D40" s="59">
        <f>ROUND(+B35-B33,-1)</f>
        <v>6070</v>
      </c>
      <c r="E40" s="18"/>
      <c r="F40" s="18"/>
    </row>
    <row r="41" spans="1:6" ht="19.5" customHeight="1">
      <c r="A41" s="1"/>
      <c r="B41" s="18"/>
      <c r="C41" s="46" t="s">
        <v>20</v>
      </c>
      <c r="D41" s="47"/>
      <c r="E41" s="18"/>
      <c r="F41" s="18"/>
    </row>
    <row r="42" spans="1:6" ht="16.5" customHeight="1">
      <c r="A42" s="1"/>
      <c r="B42" s="1"/>
      <c r="C42" s="1"/>
      <c r="D42" s="1"/>
      <c r="E42" s="1"/>
      <c r="F42" s="1"/>
    </row>
    <row r="43" spans="1:6" ht="9" customHeight="1">
      <c r="A43" s="3"/>
      <c r="B43" s="3"/>
      <c r="C43" s="3"/>
      <c r="D43" s="3"/>
      <c r="E43" s="3"/>
      <c r="F43" s="3"/>
    </row>
    <row r="44" spans="1:6" ht="12.75">
      <c r="A44" s="44" t="s">
        <v>22</v>
      </c>
      <c r="B44" s="45"/>
      <c r="C44" s="45"/>
      <c r="D44" s="45"/>
      <c r="E44" s="45"/>
      <c r="F44" s="45"/>
    </row>
    <row r="45" spans="1:6" ht="12.75">
      <c r="A45" s="3"/>
      <c r="B45" s="3"/>
      <c r="C45" s="3"/>
      <c r="D45" s="3"/>
      <c r="E45" s="3"/>
      <c r="F45" s="3"/>
    </row>
  </sheetData>
  <sheetProtection password="E377" sheet="1" objects="1" scenarios="1"/>
  <mergeCells count="10">
    <mergeCell ref="A44:F44"/>
    <mergeCell ref="C41:D41"/>
    <mergeCell ref="A1:F1"/>
    <mergeCell ref="A3:F3"/>
    <mergeCell ref="A4:F4"/>
    <mergeCell ref="A5:F5"/>
    <mergeCell ref="C39:D39"/>
    <mergeCell ref="A6:F6"/>
    <mergeCell ref="A7:F7"/>
    <mergeCell ref="B12:E12"/>
  </mergeCells>
  <hyperlinks>
    <hyperlink ref="A44:F44" r:id="rId1" display="For more information about ANCHORSEAL go to www.uccoatings.com"/>
    <hyperlink ref="A44" r:id="rId2" display="For more information about ANCHORSEAL go to www.uccoatings.com"/>
    <hyperlink ref="B44" r:id="rId3" display="http://www.uccoatings.com/Products/Anchorseal2"/>
    <hyperlink ref="C44" r:id="rId4" display="http://www.uccoatings.com/Products/Anchorseal2"/>
    <hyperlink ref="D44" r:id="rId5" display="http://www.uccoatings.com/Products/Anchorseal2"/>
    <hyperlink ref="E44" r:id="rId6" display="http://www.uccoatings.com/Products/Anchorseal2"/>
    <hyperlink ref="F44" r:id="rId7" display="http://www.uccoatings.com/Products/Anchorseal2"/>
  </hyperlinks>
  <printOptions/>
  <pageMargins left="0.7077777777777777" right="0.75" top="0.5119444444444444" bottom="0.67" header="0.5" footer="0.31"/>
  <pageSetup fitToHeight="1" fitToWidth="1" orientation="portrait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Coatings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Przybylski-LaDue</dc:creator>
  <cp:keywords/>
  <dc:description/>
  <cp:lastModifiedBy>Pamela Przybylski-LaDue</cp:lastModifiedBy>
  <cp:lastPrinted>2011-08-11T18:13:42Z</cp:lastPrinted>
  <dcterms:created xsi:type="dcterms:W3CDTF">2011-06-01T17:19:12Z</dcterms:created>
  <dcterms:modified xsi:type="dcterms:W3CDTF">2012-01-25T16:34:00Z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